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kosteva/Downloads/"/>
    </mc:Choice>
  </mc:AlternateContent>
  <xr:revisionPtr revIDLastSave="0" documentId="13_ncr:1_{9422F83C-23CF-A340-9291-0384410E6E2B}" xr6:coauthVersionLast="47" xr6:coauthVersionMax="47" xr10:uidLastSave="{00000000-0000-0000-0000-000000000000}"/>
  <bookViews>
    <workbookView xWindow="-36500" yWindow="200" windowWidth="29620" windowHeight="18140" xr2:uid="{2FA0BAC8-7FE8-435C-90A7-F7403C81BE99}"/>
  </bookViews>
  <sheets>
    <sheet name="Order Form" sheetId="1" r:id="rId1"/>
    <sheet name="Data" sheetId="3" state="hidden" r:id="rId2"/>
  </sheets>
  <definedNames>
    <definedName name="ExternalData_1" localSheetId="1" hidden="1">Data!$B$3:$B$10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 s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E28" i="1" s="1"/>
  <c r="D27" i="1"/>
  <c r="E27" i="1" s="1"/>
  <c r="D26" i="1"/>
  <c r="E26" i="1" s="1"/>
  <c r="D25" i="1"/>
  <c r="D24" i="1"/>
  <c r="E24" i="1" s="1"/>
  <c r="D23" i="1"/>
  <c r="E23" i="1" s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5" i="1"/>
  <c r="E7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Jason Jones</author>
    <author>FedEx</author>
  </authors>
  <commentList>
    <comment ref="F21" authorId="0" shapeId="0" xr:uid="{12E5050F-57E7-4AC3-9D3F-9D5682700908}">
      <text>
        <r>
          <rPr>
            <b/>
            <sz val="9"/>
            <color rgb="FF000000"/>
            <rFont val="Tahoma"/>
            <family val="2"/>
          </rPr>
          <t>A CONTACT OR COMPANY NAME IS REQUIRED / BOTH ARE NOT REQUIRED</t>
        </r>
      </text>
    </comment>
    <comment ref="G21" authorId="0" shapeId="0" xr:uid="{0C34C070-1EA2-4265-97C1-041706B25C95}">
      <text>
        <r>
          <rPr>
            <b/>
            <sz val="9"/>
            <color indexed="81"/>
            <rFont val="Tahoma"/>
            <family val="2"/>
          </rPr>
          <t>A CONTACT OR COMPANY NAME IS REQUIRED / BOTH ARE NOT REQUIRED</t>
        </r>
      </text>
    </comment>
    <comment ref="H21" authorId="0" shapeId="0" xr:uid="{9B47C30F-6F6A-41A7-8FCE-72A8B20E6B45}">
      <text>
        <r>
          <rPr>
            <b/>
            <sz val="9"/>
            <color indexed="81"/>
            <rFont val="Tahoma"/>
            <family val="2"/>
          </rPr>
          <t>Address fields may not exceed 35 characters.</t>
        </r>
      </text>
    </comment>
    <comment ref="I21" authorId="0" shapeId="0" xr:uid="{7E96E0DD-DCF4-4744-9A39-A9ACCEBA3F8B}">
      <text>
        <r>
          <rPr>
            <b/>
            <sz val="9"/>
            <color indexed="81"/>
            <rFont val="Tahoma"/>
            <family val="2"/>
          </rPr>
          <t>Address fields may not exceed 35 characters.</t>
        </r>
      </text>
    </comment>
    <comment ref="M21" authorId="1" shapeId="0" xr:uid="{4E9992CE-B88D-4F37-A874-E3B156A38868}">
      <text>
        <r>
          <rPr>
            <b/>
            <sz val="9"/>
            <color indexed="81"/>
            <rFont val="Tahoma"/>
            <family val="2"/>
          </rPr>
          <t>Please do not add any extensions or a "1" to phone numbers</t>
        </r>
      </text>
    </comment>
  </commentList>
</comments>
</file>

<file path=xl/sharedStrings.xml><?xml version="1.0" encoding="utf-8"?>
<sst xmlns="http://schemas.openxmlformats.org/spreadsheetml/2006/main" count="92" uniqueCount="90">
  <si>
    <t>Recipient Address 1</t>
  </si>
  <si>
    <t>Recipient Address 2</t>
  </si>
  <si>
    <t>Recipient City</t>
  </si>
  <si>
    <t>Recipient Zip Code</t>
  </si>
  <si>
    <t>Recipient Phone Number</t>
  </si>
  <si>
    <t>Recipient Contact</t>
  </si>
  <si>
    <t>Recipient Company</t>
  </si>
  <si>
    <t>Recipient State</t>
  </si>
  <si>
    <t>Qty</t>
  </si>
  <si>
    <t>Wine</t>
  </si>
  <si>
    <t>Price</t>
  </si>
  <si>
    <t>Name of Company Contact:</t>
  </si>
  <si>
    <t>Contact Email:</t>
  </si>
  <si>
    <t>Contact Phone Number:</t>
  </si>
  <si>
    <t>State</t>
  </si>
  <si>
    <t>Code</t>
  </si>
  <si>
    <t>Arizona</t>
  </si>
  <si>
    <t>AZ</t>
  </si>
  <si>
    <t>California</t>
  </si>
  <si>
    <t>CA</t>
  </si>
  <si>
    <t>Colorado</t>
  </si>
  <si>
    <t>CO</t>
  </si>
  <si>
    <t>Florida</t>
  </si>
  <si>
    <t>FL</t>
  </si>
  <si>
    <t>Illinois</t>
  </si>
  <si>
    <t>IL</t>
  </si>
  <si>
    <t>Indiana</t>
  </si>
  <si>
    <t>IN</t>
  </si>
  <si>
    <t>Maryland</t>
  </si>
  <si>
    <t>MD</t>
  </si>
  <si>
    <t>Massachusetts</t>
  </si>
  <si>
    <t>Michigan</t>
  </si>
  <si>
    <t>New York</t>
  </si>
  <si>
    <t>Pennsylvania</t>
  </si>
  <si>
    <t>Washington</t>
  </si>
  <si>
    <t>Minnesota</t>
  </si>
  <si>
    <t>Missouri</t>
  </si>
  <si>
    <t>North Carolina</t>
  </si>
  <si>
    <t>Ohio</t>
  </si>
  <si>
    <t>Oregon</t>
  </si>
  <si>
    <t>Texas</t>
  </si>
  <si>
    <t>Wisconsin</t>
  </si>
  <si>
    <t>MA</t>
  </si>
  <si>
    <t>MI</t>
  </si>
  <si>
    <t>OH</t>
  </si>
  <si>
    <t>OR</t>
  </si>
  <si>
    <t>WA</t>
  </si>
  <si>
    <t>WI</t>
  </si>
  <si>
    <t>MN</t>
  </si>
  <si>
    <t>MO</t>
  </si>
  <si>
    <t>NY</t>
  </si>
  <si>
    <t>NC</t>
  </si>
  <si>
    <t>PA</t>
  </si>
  <si>
    <t>TX</t>
  </si>
  <si>
    <t>Washington DC</t>
  </si>
  <si>
    <t>DC</t>
  </si>
  <si>
    <t>Instructions:</t>
  </si>
  <si>
    <t>◊ Please enter your gift recipient information below, listing one recipient per row.</t>
  </si>
  <si>
    <t>◊ Providing a phone number for each recipient is suggested, as it allows us to more efficiently reschedule after a missed or delayed delivery attempt.</t>
  </si>
  <si>
    <t>Address:</t>
  </si>
  <si>
    <t>Address Line 2:</t>
  </si>
  <si>
    <t>City, State  Zip</t>
  </si>
  <si>
    <t>Gift Message</t>
  </si>
  <si>
    <t>Select Gift from Drop Down</t>
  </si>
  <si>
    <t>Cost**</t>
  </si>
  <si>
    <t>Ext. Cost**</t>
  </si>
  <si>
    <t>** Price does not include applicable state sales tax.</t>
  </si>
  <si>
    <t>Your Company or Name:</t>
  </si>
  <si>
    <t>Enter Your Name Here</t>
  </si>
  <si>
    <t>Enter Your Contact Name Here</t>
  </si>
  <si>
    <t>Enter Your Phone Number Here</t>
  </si>
  <si>
    <t>Enter Your Email Here</t>
  </si>
  <si>
    <t>Enter Your Address Here</t>
  </si>
  <si>
    <t>Capella; Limited Production Red Set</t>
  </si>
  <si>
    <t>Mira; Leelanau Peninsula Set</t>
  </si>
  <si>
    <t>Polaris; Old Mission Peninsula Set</t>
  </si>
  <si>
    <t>Lyra; Dry Red and White Set</t>
  </si>
  <si>
    <t>Vega; Sweet and Sparkly Set</t>
  </si>
  <si>
    <r>
      <t xml:space="preserve">◊ Email your completed order form to </t>
    </r>
    <r>
      <rPr>
        <u/>
        <sz val="11"/>
        <color theme="4"/>
        <rFont val="Georgia"/>
        <family val="1"/>
      </rPr>
      <t>corporategifts@blackstarfarms.com</t>
    </r>
    <r>
      <rPr>
        <sz val="11"/>
        <color rgb="FF000000"/>
        <rFont val="Georgia"/>
        <family val="1"/>
      </rPr>
      <t xml:space="preserve"> or call 231.944.1270 for assistance.</t>
    </r>
  </si>
  <si>
    <t>Atlas; Limited Production Red and Sparkling Set</t>
  </si>
  <si>
    <t>Diadem; Limited Production Red and Barrel Aged Chardonnay Set</t>
  </si>
  <si>
    <t>◊ Upon receipt of your order, our concierge will email you a confirmation and contact you for payment information.</t>
  </si>
  <si>
    <t>Estimated Total</t>
  </si>
  <si>
    <t>◊ We recommend shipping to a business address for all wine deliveries, as a signature from someone at least 21 years of age is required.</t>
  </si>
  <si>
    <t>◊ Wine shipments are allowed to these states: AZ, CA, CO, FL, IL, IN, MD, MA, MI, MN, MO, NY, NC, OH, OR, PA, TX, WA, WI, and Washington D.C</t>
  </si>
  <si>
    <t>◊ For all orders, please complete this form.  Please note, orders of 50+ require 7 additional days to process.</t>
  </si>
  <si>
    <t>Requested Ship Date (MM/DD/YYYY)</t>
  </si>
  <si>
    <t>◊ For Christmas, please order by December 22nd.  For all other holidays, please place your order 2 weeks prior to desired arrival date to ensure delivery.</t>
  </si>
  <si>
    <r>
      <t xml:space="preserve">◊ Browse our set collections at </t>
    </r>
    <r>
      <rPr>
        <u/>
        <sz val="11"/>
        <color theme="4"/>
        <rFont val="Georgia"/>
        <family val="1"/>
      </rPr>
      <t>blackstarfarms.com/corporate-gifting/</t>
    </r>
    <r>
      <rPr>
        <sz val="11"/>
        <color rgb="FF000000"/>
        <rFont val="Georgia"/>
        <family val="1"/>
      </rPr>
      <t xml:space="preserve">  to chose a gift for each of your recipients.</t>
    </r>
  </si>
  <si>
    <t>◊ A personalized greeting card may be included, please add your message in the space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</si>
</sst>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sz val="11"/>
      <color theme="0"/>
      <name val="Georgia"/>
      <family val="1"/>
    </font>
    <font>
      <b/>
      <sz val="10"/>
      <color theme="1"/>
      <name val="Georgia"/>
      <family val="1"/>
    </font>
    <font>
      <b/>
      <sz val="11"/>
      <color theme="1"/>
      <name val="Georgia"/>
      <family val="1"/>
    </font>
    <font>
      <sz val="11"/>
      <color rgb="FF000000"/>
      <name val="Georgia"/>
      <family val="1"/>
    </font>
    <font>
      <u/>
      <sz val="11"/>
      <color theme="10"/>
      <name val="Calibri"/>
      <family val="2"/>
      <scheme val="minor"/>
    </font>
    <font>
      <sz val="11"/>
      <color theme="1"/>
      <name val="Wingdings"/>
      <charset val="2"/>
    </font>
    <font>
      <b/>
      <sz val="12"/>
      <color theme="1"/>
      <name val="Georgia"/>
      <family val="1"/>
    </font>
    <font>
      <u/>
      <sz val="11"/>
      <color theme="4"/>
      <name val="Georgia"/>
      <family val="1"/>
    </font>
    <font>
      <b/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10" fillId="4" borderId="4" xfId="0" applyFont="1" applyFill="1" applyBorder="1" applyAlignment="1" applyProtection="1">
      <alignment vertical="center"/>
      <protection locked="0"/>
    </xf>
    <xf numFmtId="0" fontId="0" fillId="4" borderId="5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3" borderId="0" xfId="0" applyFill="1" applyProtection="1">
      <protection locked="0"/>
    </xf>
    <xf numFmtId="0" fontId="3" fillId="3" borderId="0" xfId="0" applyFont="1" applyFill="1" applyAlignment="1" applyProtection="1">
      <alignment horizontal="right" vertical="center"/>
      <protection locked="0"/>
    </xf>
    <xf numFmtId="0" fontId="8" fillId="3" borderId="0" xfId="2" applyFill="1"/>
    <xf numFmtId="0" fontId="3" fillId="4" borderId="3" xfId="0" applyFont="1" applyFill="1" applyBorder="1" applyProtection="1">
      <protection locked="0"/>
    </xf>
    <xf numFmtId="44" fontId="3" fillId="4" borderId="3" xfId="1" applyFont="1" applyFill="1" applyBorder="1" applyProtection="1"/>
    <xf numFmtId="14" fontId="3" fillId="4" borderId="3" xfId="0" applyNumberFormat="1" applyFon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3" fillId="3" borderId="0" xfId="0" applyFont="1" applyFill="1" applyProtection="1">
      <protection locked="0"/>
    </xf>
    <xf numFmtId="44" fontId="3" fillId="3" borderId="0" xfId="0" applyNumberFormat="1" applyFont="1" applyFill="1" applyProtection="1">
      <protection locked="0"/>
    </xf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blackstarfarm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104775</xdr:rowOff>
    </xdr:from>
    <xdr:to>
      <xdr:col>2</xdr:col>
      <xdr:colOff>3714750</xdr:colOff>
      <xdr:row>4</xdr:row>
      <xdr:rowOff>105441</xdr:rowOff>
    </xdr:to>
    <xdr:pic>
      <xdr:nvPicPr>
        <xdr:cNvPr id="11" name="Picture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0ADF96-FBA2-F602-8C71-E5F15C0E6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04775"/>
          <a:ext cx="4267200" cy="915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B1F8B13-A4D0-4FDA-AC3C-B6D1CC88DD57}" name="States" displayName="States" ref="F3:G23" totalsRowShown="0">
  <autoFilter ref="F3:G23" xr:uid="{7B1F8B13-A4D0-4FDA-AC3C-B6D1CC88DD57}"/>
  <tableColumns count="2">
    <tableColumn id="1" xr3:uid="{692DF2A9-7913-41A6-BA1C-96446D447C20}" name="State"/>
    <tableColumn id="2" xr3:uid="{39A91068-1D79-4C1A-A2F8-69146D083378}" name="Co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5FF53E-A99E-40A9-81F8-87F712B89829}" name="Wine_List" displayName="Wine_List" ref="B3:C10" totalsRowShown="0">
  <autoFilter ref="B3:C10" xr:uid="{D95FF53E-A99E-40A9-81F8-87F712B89829}"/>
  <tableColumns count="2">
    <tableColumn id="1" xr3:uid="{5BB054E3-817D-47BF-8B62-45BE5385A5C3}" name="Wine"/>
    <tableColumn id="2" xr3:uid="{3DC70A68-4765-44D9-B8CB-0F784EA8C667}" name="Pri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rporategifts@blackstarfarms.com" TargetMode="External"/><Relationship Id="rId1" Type="http://schemas.openxmlformats.org/officeDocument/2006/relationships/hyperlink" Target="https://www.blackstarfarms.com/corporate-gifting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EF6C3-C004-4277-B641-65E7E83BE6A2}">
  <dimension ref="B1:O77"/>
  <sheetViews>
    <sheetView tabSelected="1" zoomScaleNormal="100" workbookViewId="0">
      <selection activeCell="C22" sqref="C22"/>
    </sheetView>
  </sheetViews>
  <sheetFormatPr baseColWidth="10" defaultColWidth="9.1640625" defaultRowHeight="15" x14ac:dyDescent="0.2"/>
  <cols>
    <col min="1" max="1" width="3" style="4" customWidth="1"/>
    <col min="2" max="2" width="9.1640625" style="4"/>
    <col min="3" max="3" width="63.83203125" style="4" customWidth="1"/>
    <col min="4" max="4" width="16.1640625" style="4" customWidth="1"/>
    <col min="5" max="5" width="15.5" style="4" customWidth="1"/>
    <col min="6" max="6" width="19.1640625" style="4" bestFit="1" customWidth="1"/>
    <col min="7" max="7" width="21.6640625" style="4" customWidth="1"/>
    <col min="8" max="8" width="24.83203125" style="4" customWidth="1"/>
    <col min="9" max="9" width="25.6640625" style="4" customWidth="1"/>
    <col min="10" max="10" width="16.33203125" style="4" customWidth="1"/>
    <col min="11" max="11" width="21.33203125" style="4" customWidth="1"/>
    <col min="12" max="12" width="20.6640625" style="4" bestFit="1" customWidth="1"/>
    <col min="13" max="13" width="29.33203125" style="4" bestFit="1" customWidth="1"/>
    <col min="14" max="14" width="28.83203125" style="4" bestFit="1" customWidth="1"/>
    <col min="15" max="15" width="21.5" style="4" customWidth="1"/>
    <col min="16" max="16384" width="9.1640625" style="4"/>
  </cols>
  <sheetData>
    <row r="1" spans="2:13" ht="16" thickBot="1" x14ac:dyDescent="0.25"/>
    <row r="2" spans="2:13" ht="18.75" customHeight="1" thickBot="1" x14ac:dyDescent="0.25">
      <c r="F2" s="5" t="s">
        <v>67</v>
      </c>
      <c r="G2" s="18" t="s">
        <v>68</v>
      </c>
      <c r="H2" s="19"/>
      <c r="I2" s="5" t="s">
        <v>59</v>
      </c>
      <c r="J2" s="18" t="s">
        <v>72</v>
      </c>
      <c r="K2" s="19"/>
    </row>
    <row r="3" spans="2:13" ht="18.75" customHeight="1" thickBot="1" x14ac:dyDescent="0.25">
      <c r="F3" s="5" t="s">
        <v>11</v>
      </c>
      <c r="G3" s="18" t="s">
        <v>69</v>
      </c>
      <c r="H3" s="19"/>
      <c r="I3" s="5" t="s">
        <v>60</v>
      </c>
      <c r="J3" s="18" t="s">
        <v>72</v>
      </c>
      <c r="K3" s="19"/>
    </row>
    <row r="4" spans="2:13" ht="18.75" customHeight="1" thickBot="1" x14ac:dyDescent="0.25">
      <c r="F4" s="5" t="s">
        <v>13</v>
      </c>
      <c r="G4" s="18" t="s">
        <v>70</v>
      </c>
      <c r="H4" s="19"/>
      <c r="I4" s="5" t="s">
        <v>61</v>
      </c>
      <c r="J4" s="18" t="s">
        <v>72</v>
      </c>
      <c r="K4" s="19"/>
    </row>
    <row r="5" spans="2:13" ht="18.75" customHeight="1" thickBot="1" x14ac:dyDescent="0.25">
      <c r="F5" s="5" t="s">
        <v>12</v>
      </c>
      <c r="G5" s="18" t="s">
        <v>71</v>
      </c>
      <c r="H5" s="19"/>
    </row>
    <row r="8" spans="2:13" ht="18.75" customHeight="1" x14ac:dyDescent="0.2">
      <c r="B8" s="1" t="s">
        <v>56</v>
      </c>
      <c r="C8" s="2"/>
      <c r="D8" s="2"/>
      <c r="E8" s="2"/>
      <c r="F8" s="2"/>
      <c r="G8" s="2"/>
      <c r="H8" s="2"/>
      <c r="I8" s="2"/>
      <c r="J8" s="2"/>
      <c r="K8" s="3"/>
    </row>
    <row r="9" spans="2:13" ht="17.25" customHeight="1" x14ac:dyDescent="0.2">
      <c r="B9" s="15" t="s">
        <v>57</v>
      </c>
      <c r="C9" s="16"/>
      <c r="D9" s="16"/>
      <c r="E9" s="16"/>
      <c r="F9" s="16"/>
      <c r="G9" s="16"/>
      <c r="H9" s="16"/>
      <c r="I9" s="16"/>
      <c r="J9" s="16"/>
      <c r="K9" s="17"/>
    </row>
    <row r="10" spans="2:13" ht="17.25" customHeight="1" x14ac:dyDescent="0.2">
      <c r="B10" s="15" t="s">
        <v>88</v>
      </c>
      <c r="C10" s="16"/>
      <c r="D10" s="16"/>
      <c r="E10" s="16"/>
      <c r="F10" s="16"/>
      <c r="G10" s="16"/>
      <c r="H10" s="16"/>
      <c r="I10" s="16"/>
      <c r="J10" s="16"/>
      <c r="K10" s="17"/>
      <c r="M10" s="6"/>
    </row>
    <row r="11" spans="2:13" ht="17.25" customHeight="1" x14ac:dyDescent="0.2">
      <c r="B11" s="15" t="s">
        <v>83</v>
      </c>
      <c r="C11" s="16"/>
      <c r="D11" s="16"/>
      <c r="E11" s="16"/>
      <c r="F11" s="16"/>
      <c r="G11" s="16"/>
      <c r="H11" s="16"/>
      <c r="I11" s="16"/>
      <c r="J11" s="16"/>
      <c r="K11" s="17"/>
    </row>
    <row r="12" spans="2:13" ht="17.25" customHeight="1" x14ac:dyDescent="0.2">
      <c r="B12" s="15" t="s">
        <v>58</v>
      </c>
      <c r="C12" s="16"/>
      <c r="D12" s="16"/>
      <c r="E12" s="16"/>
      <c r="F12" s="16"/>
      <c r="G12" s="16"/>
      <c r="H12" s="16"/>
      <c r="I12" s="16"/>
      <c r="J12" s="16"/>
      <c r="K12" s="17"/>
    </row>
    <row r="13" spans="2:13" ht="17.25" customHeight="1" x14ac:dyDescent="0.2">
      <c r="B13" s="15" t="s">
        <v>84</v>
      </c>
      <c r="C13" s="16"/>
      <c r="D13" s="16"/>
      <c r="E13" s="16"/>
      <c r="F13" s="16"/>
      <c r="G13" s="16"/>
      <c r="H13" s="16"/>
      <c r="I13" s="16"/>
      <c r="J13" s="16"/>
      <c r="K13" s="17"/>
    </row>
    <row r="14" spans="2:13" ht="17.25" customHeight="1" x14ac:dyDescent="0.2">
      <c r="B14" s="15" t="s">
        <v>89</v>
      </c>
      <c r="C14" s="16"/>
      <c r="D14" s="16"/>
      <c r="E14" s="16"/>
      <c r="F14" s="16"/>
      <c r="G14" s="16"/>
      <c r="H14" s="16"/>
      <c r="I14" s="16"/>
      <c r="J14" s="16"/>
      <c r="K14" s="17"/>
    </row>
    <row r="15" spans="2:13" ht="17.25" customHeight="1" x14ac:dyDescent="0.2">
      <c r="B15" s="15" t="s">
        <v>78</v>
      </c>
      <c r="C15" s="16"/>
      <c r="D15" s="16"/>
      <c r="E15" s="16"/>
      <c r="F15" s="16"/>
      <c r="G15" s="16"/>
      <c r="H15" s="16"/>
      <c r="I15" s="16"/>
      <c r="J15" s="16"/>
      <c r="K15" s="17"/>
    </row>
    <row r="16" spans="2:13" ht="17.25" customHeight="1" x14ac:dyDescent="0.2">
      <c r="B16" s="15" t="s">
        <v>81</v>
      </c>
      <c r="C16" s="16"/>
      <c r="D16" s="16"/>
      <c r="E16" s="16"/>
      <c r="F16" s="16"/>
      <c r="G16" s="16"/>
      <c r="H16" s="16"/>
      <c r="I16" s="16"/>
      <c r="J16" s="16"/>
      <c r="K16" s="17"/>
    </row>
    <row r="17" spans="2:15" ht="17.25" customHeight="1" x14ac:dyDescent="0.2">
      <c r="B17" s="15" t="s">
        <v>85</v>
      </c>
      <c r="C17" s="16"/>
      <c r="D17" s="16"/>
      <c r="E17" s="16"/>
      <c r="F17" s="16"/>
      <c r="G17" s="16"/>
      <c r="H17" s="16"/>
      <c r="I17" s="16"/>
      <c r="J17" s="16"/>
      <c r="K17" s="17"/>
    </row>
    <row r="18" spans="2:15" ht="17.25" customHeight="1" x14ac:dyDescent="0.2">
      <c r="B18" s="20" t="s">
        <v>87</v>
      </c>
      <c r="C18" s="21"/>
      <c r="D18" s="21"/>
      <c r="E18" s="21"/>
      <c r="F18" s="21"/>
      <c r="G18" s="21"/>
      <c r="H18" s="21"/>
      <c r="I18" s="21"/>
      <c r="J18" s="21"/>
      <c r="K18" s="22"/>
    </row>
    <row r="21" spans="2:15" ht="27" customHeight="1" x14ac:dyDescent="0.2">
      <c r="B21" s="13" t="s">
        <v>8</v>
      </c>
      <c r="C21" s="13" t="s">
        <v>63</v>
      </c>
      <c r="D21" s="13" t="s">
        <v>64</v>
      </c>
      <c r="E21" s="13" t="s">
        <v>65</v>
      </c>
      <c r="F21" s="13" t="s">
        <v>5</v>
      </c>
      <c r="G21" s="13" t="s">
        <v>6</v>
      </c>
      <c r="H21" s="13" t="s">
        <v>0</v>
      </c>
      <c r="I21" s="13" t="s">
        <v>1</v>
      </c>
      <c r="J21" s="13" t="s">
        <v>2</v>
      </c>
      <c r="K21" s="13" t="s">
        <v>7</v>
      </c>
      <c r="L21" s="13" t="s">
        <v>3</v>
      </c>
      <c r="M21" s="14" t="s">
        <v>4</v>
      </c>
      <c r="N21" s="13" t="s">
        <v>86</v>
      </c>
      <c r="O21" s="13" t="s">
        <v>62</v>
      </c>
    </row>
    <row r="22" spans="2:15" x14ac:dyDescent="0.2">
      <c r="B22" s="7"/>
      <c r="C22" s="7"/>
      <c r="D22" s="8" t="str">
        <f>IF(C22="","",VLOOKUP(C22,Wine_List[],2,FALSE))</f>
        <v/>
      </c>
      <c r="E22" s="8" t="str">
        <f>IF(B22&lt;1,"",D22*B22)</f>
        <v/>
      </c>
      <c r="F22" s="7"/>
      <c r="G22" s="7"/>
      <c r="H22" s="7"/>
      <c r="I22" s="7"/>
      <c r="J22" s="7"/>
      <c r="K22" s="7"/>
      <c r="L22" s="7"/>
      <c r="M22" s="7"/>
      <c r="N22" s="9"/>
      <c r="O22" s="10"/>
    </row>
    <row r="23" spans="2:15" x14ac:dyDescent="0.2">
      <c r="B23" s="7"/>
      <c r="C23" s="7"/>
      <c r="D23" s="8" t="str">
        <f>IF(C23="","",VLOOKUP(C23,Wine_List[],2,FALSE))</f>
        <v/>
      </c>
      <c r="E23" s="8" t="str">
        <f>IF(B23&lt;1,"",D23*B23)</f>
        <v/>
      </c>
      <c r="F23" s="7"/>
      <c r="G23" s="7"/>
      <c r="H23" s="7"/>
      <c r="I23" s="7"/>
      <c r="J23" s="7"/>
      <c r="K23" s="7"/>
      <c r="L23" s="7"/>
      <c r="M23" s="7"/>
      <c r="N23" s="7"/>
      <c r="O23" s="10"/>
    </row>
    <row r="24" spans="2:15" x14ac:dyDescent="0.2">
      <c r="B24" s="7"/>
      <c r="C24" s="7"/>
      <c r="D24" s="8" t="str">
        <f>IF(C24="","",VLOOKUP(C24,Wine_List[],2,FALSE))</f>
        <v/>
      </c>
      <c r="E24" s="8" t="str">
        <f t="shared" ref="E24:E26" si="0">IF(B24&lt;1,"",D24*B24)</f>
        <v/>
      </c>
      <c r="F24" s="7"/>
      <c r="G24" s="7"/>
      <c r="H24" s="7"/>
      <c r="I24" s="7"/>
      <c r="J24" s="7"/>
      <c r="K24" s="7"/>
      <c r="L24" s="7"/>
      <c r="M24" s="7"/>
      <c r="N24" s="7"/>
      <c r="O24" s="10"/>
    </row>
    <row r="25" spans="2:15" x14ac:dyDescent="0.2">
      <c r="B25" s="7"/>
      <c r="C25" s="7"/>
      <c r="D25" s="8" t="str">
        <f>IF(C25="","",VLOOKUP(C25,Wine_List[],2,FALSE))</f>
        <v/>
      </c>
      <c r="E25" s="8" t="str">
        <f t="shared" si="0"/>
        <v/>
      </c>
      <c r="F25" s="7"/>
      <c r="G25" s="7"/>
      <c r="H25" s="7"/>
      <c r="I25" s="7"/>
      <c r="J25" s="7"/>
      <c r="K25" s="7"/>
      <c r="L25" s="7"/>
      <c r="M25" s="7"/>
      <c r="N25" s="7"/>
      <c r="O25" s="10"/>
    </row>
    <row r="26" spans="2:15" x14ac:dyDescent="0.2">
      <c r="B26" s="7"/>
      <c r="C26" s="7"/>
      <c r="D26" s="8" t="str">
        <f>IF(C26="","",VLOOKUP(C26,Wine_List[],2,FALSE))</f>
        <v/>
      </c>
      <c r="E26" s="8" t="str">
        <f t="shared" si="0"/>
        <v/>
      </c>
      <c r="F26" s="7"/>
      <c r="G26" s="7"/>
      <c r="H26" s="7"/>
      <c r="I26" s="7"/>
      <c r="J26" s="7"/>
      <c r="K26" s="7"/>
      <c r="L26" s="7"/>
      <c r="M26" s="7"/>
      <c r="N26" s="7"/>
      <c r="O26" s="10"/>
    </row>
    <row r="27" spans="2:15" x14ac:dyDescent="0.2">
      <c r="B27" s="7"/>
      <c r="C27" s="7"/>
      <c r="D27" s="8" t="str">
        <f>IF(C27="","",VLOOKUP(C27,Wine_List[],2,FALSE))</f>
        <v/>
      </c>
      <c r="E27" s="8" t="str">
        <f t="shared" ref="E27:E75" si="1">IF(B27&lt;1,"",D27*B27)</f>
        <v/>
      </c>
      <c r="F27" s="7"/>
      <c r="G27" s="7"/>
      <c r="H27" s="7"/>
      <c r="I27" s="7"/>
      <c r="J27" s="7"/>
      <c r="K27" s="7"/>
      <c r="L27" s="7"/>
      <c r="M27" s="7"/>
      <c r="N27" s="7"/>
      <c r="O27" s="10"/>
    </row>
    <row r="28" spans="2:15" x14ac:dyDescent="0.2">
      <c r="B28" s="7"/>
      <c r="C28" s="7"/>
      <c r="D28" s="8" t="str">
        <f>IF(C28="","",VLOOKUP(C28,Wine_List[],2,FALSE))</f>
        <v/>
      </c>
      <c r="E28" s="8" t="str">
        <f t="shared" si="1"/>
        <v/>
      </c>
      <c r="F28" s="7"/>
      <c r="G28" s="7"/>
      <c r="H28" s="7"/>
      <c r="I28" s="7"/>
      <c r="J28" s="7"/>
      <c r="K28" s="7"/>
      <c r="L28" s="7"/>
      <c r="M28" s="7"/>
      <c r="N28" s="7"/>
      <c r="O28" s="10"/>
    </row>
    <row r="29" spans="2:15" x14ac:dyDescent="0.2">
      <c r="B29" s="7"/>
      <c r="C29" s="7"/>
      <c r="D29" s="8" t="str">
        <f>IF(C29="","",VLOOKUP(C29,Wine_List[],2,FALSE))</f>
        <v/>
      </c>
      <c r="E29" s="8" t="str">
        <f t="shared" si="1"/>
        <v/>
      </c>
      <c r="F29" s="7"/>
      <c r="G29" s="7"/>
      <c r="H29" s="7"/>
      <c r="I29" s="7"/>
      <c r="J29" s="7"/>
      <c r="K29" s="7"/>
      <c r="L29" s="7"/>
      <c r="M29" s="7"/>
      <c r="N29" s="7"/>
      <c r="O29" s="10"/>
    </row>
    <row r="30" spans="2:15" x14ac:dyDescent="0.2">
      <c r="B30" s="7"/>
      <c r="C30" s="7"/>
      <c r="D30" s="8" t="str">
        <f>IF(C30="","",VLOOKUP(C30,Wine_List[],2,FALSE))</f>
        <v/>
      </c>
      <c r="E30" s="8" t="str">
        <f t="shared" si="1"/>
        <v/>
      </c>
      <c r="F30" s="7"/>
      <c r="G30" s="7"/>
      <c r="H30" s="7"/>
      <c r="I30" s="7"/>
      <c r="J30" s="7"/>
      <c r="K30" s="7"/>
      <c r="L30" s="7"/>
      <c r="M30" s="7"/>
      <c r="N30" s="7"/>
      <c r="O30" s="10"/>
    </row>
    <row r="31" spans="2:15" x14ac:dyDescent="0.2">
      <c r="B31" s="7"/>
      <c r="C31" s="7"/>
      <c r="D31" s="8" t="str">
        <f>IF(C31="","",VLOOKUP(C31,Wine_List[],2,FALSE))</f>
        <v/>
      </c>
      <c r="E31" s="8" t="str">
        <f t="shared" si="1"/>
        <v/>
      </c>
      <c r="F31" s="7"/>
      <c r="G31" s="7"/>
      <c r="H31" s="7"/>
      <c r="I31" s="7"/>
      <c r="J31" s="7"/>
      <c r="K31" s="7"/>
      <c r="L31" s="7"/>
      <c r="M31" s="7"/>
      <c r="N31" s="7"/>
      <c r="O31" s="10"/>
    </row>
    <row r="32" spans="2:15" x14ac:dyDescent="0.2">
      <c r="B32" s="7"/>
      <c r="C32" s="7"/>
      <c r="D32" s="8" t="str">
        <f>IF(C32="","",VLOOKUP(C32,Wine_List[],2,FALSE))</f>
        <v/>
      </c>
      <c r="E32" s="8" t="str">
        <f t="shared" si="1"/>
        <v/>
      </c>
      <c r="F32" s="7"/>
      <c r="G32" s="7"/>
      <c r="H32" s="7"/>
      <c r="I32" s="7"/>
      <c r="J32" s="7"/>
      <c r="K32" s="7"/>
      <c r="L32" s="7"/>
      <c r="M32" s="7"/>
      <c r="N32" s="7"/>
      <c r="O32" s="10"/>
    </row>
    <row r="33" spans="2:15" x14ac:dyDescent="0.2">
      <c r="B33" s="7"/>
      <c r="C33" s="7"/>
      <c r="D33" s="8" t="str">
        <f>IF(C33="","",VLOOKUP(C33,Wine_List[],2,FALSE))</f>
        <v/>
      </c>
      <c r="E33" s="8" t="str">
        <f t="shared" si="1"/>
        <v/>
      </c>
      <c r="F33" s="7"/>
      <c r="G33" s="7"/>
      <c r="H33" s="7"/>
      <c r="I33" s="7"/>
      <c r="J33" s="7"/>
      <c r="K33" s="7"/>
      <c r="L33" s="7"/>
      <c r="M33" s="7"/>
      <c r="N33" s="7"/>
      <c r="O33" s="10"/>
    </row>
    <row r="34" spans="2:15" x14ac:dyDescent="0.2">
      <c r="B34" s="7"/>
      <c r="C34" s="7"/>
      <c r="D34" s="8" t="str">
        <f>IF(C34="","",VLOOKUP(C34,Wine_List[],2,FALSE))</f>
        <v/>
      </c>
      <c r="E34" s="8" t="str">
        <f t="shared" si="1"/>
        <v/>
      </c>
      <c r="F34" s="7"/>
      <c r="G34" s="7"/>
      <c r="H34" s="7"/>
      <c r="I34" s="7"/>
      <c r="J34" s="7"/>
      <c r="K34" s="7"/>
      <c r="L34" s="7"/>
      <c r="M34" s="7"/>
      <c r="N34" s="7"/>
      <c r="O34" s="10"/>
    </row>
    <row r="35" spans="2:15" x14ac:dyDescent="0.2">
      <c r="B35" s="7"/>
      <c r="C35" s="7"/>
      <c r="D35" s="8" t="str">
        <f>IF(C35="","",VLOOKUP(C35,Wine_List[],2,FALSE))</f>
        <v/>
      </c>
      <c r="E35" s="8" t="str">
        <f t="shared" si="1"/>
        <v/>
      </c>
      <c r="F35" s="7"/>
      <c r="G35" s="7"/>
      <c r="H35" s="7"/>
      <c r="I35" s="7"/>
      <c r="J35" s="7"/>
      <c r="K35" s="7"/>
      <c r="L35" s="7"/>
      <c r="M35" s="7"/>
      <c r="N35" s="7"/>
      <c r="O35" s="10"/>
    </row>
    <row r="36" spans="2:15" x14ac:dyDescent="0.2">
      <c r="B36" s="7"/>
      <c r="C36" s="7"/>
      <c r="D36" s="8" t="str">
        <f>IF(C36="","",VLOOKUP(C36,Wine_List[],2,FALSE))</f>
        <v/>
      </c>
      <c r="E36" s="8" t="str">
        <f t="shared" si="1"/>
        <v/>
      </c>
      <c r="F36" s="7"/>
      <c r="G36" s="7"/>
      <c r="H36" s="7"/>
      <c r="I36" s="7"/>
      <c r="J36" s="7"/>
      <c r="K36" s="7"/>
      <c r="L36" s="7"/>
      <c r="M36" s="7"/>
      <c r="N36" s="7"/>
      <c r="O36" s="10"/>
    </row>
    <row r="37" spans="2:15" x14ac:dyDescent="0.2">
      <c r="B37" s="7"/>
      <c r="C37" s="7"/>
      <c r="D37" s="8" t="str">
        <f>IF(C37="","",VLOOKUP(C37,Wine_List[],2,FALSE))</f>
        <v/>
      </c>
      <c r="E37" s="8" t="str">
        <f t="shared" si="1"/>
        <v/>
      </c>
      <c r="F37" s="7"/>
      <c r="G37" s="7"/>
      <c r="H37" s="7"/>
      <c r="I37" s="7"/>
      <c r="J37" s="7"/>
      <c r="K37" s="7"/>
      <c r="L37" s="7"/>
      <c r="M37" s="7"/>
      <c r="N37" s="7"/>
      <c r="O37" s="10"/>
    </row>
    <row r="38" spans="2:15" x14ac:dyDescent="0.2">
      <c r="B38" s="7"/>
      <c r="C38" s="7"/>
      <c r="D38" s="8" t="str">
        <f>IF(C38="","",VLOOKUP(C38,Wine_List[],2,FALSE))</f>
        <v/>
      </c>
      <c r="E38" s="8" t="str">
        <f t="shared" si="1"/>
        <v/>
      </c>
      <c r="F38" s="7"/>
      <c r="G38" s="7"/>
      <c r="H38" s="7"/>
      <c r="I38" s="7"/>
      <c r="J38" s="7"/>
      <c r="K38" s="7"/>
      <c r="L38" s="7"/>
      <c r="M38" s="7"/>
      <c r="N38" s="7"/>
      <c r="O38" s="10"/>
    </row>
    <row r="39" spans="2:15" x14ac:dyDescent="0.2">
      <c r="B39" s="7"/>
      <c r="C39" s="7"/>
      <c r="D39" s="8" t="str">
        <f>IF(C39="","",VLOOKUP(C39,Wine_List[],2,FALSE))</f>
        <v/>
      </c>
      <c r="E39" s="8" t="str">
        <f t="shared" si="1"/>
        <v/>
      </c>
      <c r="F39" s="7"/>
      <c r="G39" s="7"/>
      <c r="H39" s="7"/>
      <c r="I39" s="7"/>
      <c r="J39" s="7"/>
      <c r="K39" s="7"/>
      <c r="L39" s="7"/>
      <c r="M39" s="7"/>
      <c r="N39" s="7"/>
      <c r="O39" s="10"/>
    </row>
    <row r="40" spans="2:15" x14ac:dyDescent="0.2">
      <c r="B40" s="7"/>
      <c r="C40" s="7"/>
      <c r="D40" s="8" t="str">
        <f>IF(C40="","",VLOOKUP(C40,Wine_List[],2,FALSE))</f>
        <v/>
      </c>
      <c r="E40" s="8" t="str">
        <f t="shared" si="1"/>
        <v/>
      </c>
      <c r="F40" s="7"/>
      <c r="G40" s="7"/>
      <c r="H40" s="7"/>
      <c r="I40" s="7"/>
      <c r="J40" s="7"/>
      <c r="K40" s="7"/>
      <c r="L40" s="7"/>
      <c r="M40" s="7"/>
      <c r="N40" s="7"/>
      <c r="O40" s="10"/>
    </row>
    <row r="41" spans="2:15" x14ac:dyDescent="0.2">
      <c r="B41" s="7"/>
      <c r="C41" s="7"/>
      <c r="D41" s="8" t="str">
        <f>IF(C41="","",VLOOKUP(C41,Wine_List[],2,FALSE))</f>
        <v/>
      </c>
      <c r="E41" s="8" t="str">
        <f t="shared" si="1"/>
        <v/>
      </c>
      <c r="F41" s="7"/>
      <c r="G41" s="7"/>
      <c r="H41" s="7"/>
      <c r="I41" s="7"/>
      <c r="J41" s="7"/>
      <c r="K41" s="7"/>
      <c r="L41" s="7"/>
      <c r="M41" s="7"/>
      <c r="N41" s="7"/>
      <c r="O41" s="10"/>
    </row>
    <row r="42" spans="2:15" x14ac:dyDescent="0.2">
      <c r="B42" s="7"/>
      <c r="C42" s="7"/>
      <c r="D42" s="8" t="str">
        <f>IF(C42="","",VLOOKUP(C42,Wine_List[],2,FALSE))</f>
        <v/>
      </c>
      <c r="E42" s="8" t="str">
        <f t="shared" si="1"/>
        <v/>
      </c>
      <c r="F42" s="7"/>
      <c r="G42" s="7"/>
      <c r="H42" s="7"/>
      <c r="I42" s="7"/>
      <c r="J42" s="7"/>
      <c r="K42" s="7"/>
      <c r="L42" s="7"/>
      <c r="M42" s="7"/>
      <c r="N42" s="7"/>
      <c r="O42" s="10"/>
    </row>
    <row r="43" spans="2:15" x14ac:dyDescent="0.2">
      <c r="B43" s="7"/>
      <c r="C43" s="7"/>
      <c r="D43" s="8" t="str">
        <f>IF(C43="","",VLOOKUP(C43,Wine_List[],2,FALSE))</f>
        <v/>
      </c>
      <c r="E43" s="8" t="str">
        <f t="shared" si="1"/>
        <v/>
      </c>
      <c r="F43" s="7"/>
      <c r="G43" s="7"/>
      <c r="H43" s="7"/>
      <c r="I43" s="7"/>
      <c r="J43" s="7"/>
      <c r="K43" s="7"/>
      <c r="L43" s="7"/>
      <c r="M43" s="7"/>
      <c r="N43" s="7"/>
      <c r="O43" s="10"/>
    </row>
    <row r="44" spans="2:15" x14ac:dyDescent="0.2">
      <c r="B44" s="7"/>
      <c r="C44" s="7"/>
      <c r="D44" s="8" t="str">
        <f>IF(C44="","",VLOOKUP(C44,Wine_List[],2,FALSE))</f>
        <v/>
      </c>
      <c r="E44" s="8" t="str">
        <f t="shared" si="1"/>
        <v/>
      </c>
      <c r="F44" s="7"/>
      <c r="G44" s="7"/>
      <c r="H44" s="7"/>
      <c r="I44" s="7"/>
      <c r="J44" s="7"/>
      <c r="K44" s="7"/>
      <c r="L44" s="7"/>
      <c r="M44" s="7"/>
      <c r="N44" s="7"/>
      <c r="O44" s="10"/>
    </row>
    <row r="45" spans="2:15" x14ac:dyDescent="0.2">
      <c r="B45" s="7"/>
      <c r="C45" s="7"/>
      <c r="D45" s="8" t="str">
        <f>IF(C45="","",VLOOKUP(C45,Wine_List[],2,FALSE))</f>
        <v/>
      </c>
      <c r="E45" s="8" t="str">
        <f t="shared" si="1"/>
        <v/>
      </c>
      <c r="F45" s="7"/>
      <c r="G45" s="7"/>
      <c r="H45" s="7"/>
      <c r="I45" s="7"/>
      <c r="J45" s="7"/>
      <c r="K45" s="7"/>
      <c r="L45" s="7"/>
      <c r="M45" s="7"/>
      <c r="N45" s="7"/>
      <c r="O45" s="10"/>
    </row>
    <row r="46" spans="2:15" x14ac:dyDescent="0.2">
      <c r="B46" s="7"/>
      <c r="C46" s="7"/>
      <c r="D46" s="8" t="str">
        <f>IF(C46="","",VLOOKUP(C46,Wine_List[],2,FALSE))</f>
        <v/>
      </c>
      <c r="E46" s="8" t="str">
        <f t="shared" si="1"/>
        <v/>
      </c>
      <c r="F46" s="7"/>
      <c r="G46" s="7"/>
      <c r="H46" s="7"/>
      <c r="I46" s="7"/>
      <c r="J46" s="7"/>
      <c r="K46" s="7"/>
      <c r="L46" s="7"/>
      <c r="M46" s="7"/>
      <c r="N46" s="7"/>
      <c r="O46" s="10"/>
    </row>
    <row r="47" spans="2:15" x14ac:dyDescent="0.2">
      <c r="B47" s="7"/>
      <c r="C47" s="7"/>
      <c r="D47" s="8" t="str">
        <f>IF(C47="","",VLOOKUP(C47,Wine_List[],2,FALSE))</f>
        <v/>
      </c>
      <c r="E47" s="8" t="str">
        <f t="shared" si="1"/>
        <v/>
      </c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2:15" x14ac:dyDescent="0.2">
      <c r="B48" s="7"/>
      <c r="C48" s="7"/>
      <c r="D48" s="8" t="str">
        <f>IF(C48="","",VLOOKUP(C48,Wine_List[],2,FALSE))</f>
        <v/>
      </c>
      <c r="E48" s="8" t="str">
        <f t="shared" si="1"/>
        <v/>
      </c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2:15" x14ac:dyDescent="0.2">
      <c r="B49" s="7"/>
      <c r="C49" s="7"/>
      <c r="D49" s="8" t="str">
        <f>IF(C49="","",VLOOKUP(C49,Wine_List[],2,FALSE))</f>
        <v/>
      </c>
      <c r="E49" s="8" t="str">
        <f t="shared" si="1"/>
        <v/>
      </c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2:15" x14ac:dyDescent="0.2">
      <c r="B50" s="7"/>
      <c r="C50" s="7"/>
      <c r="D50" s="8" t="str">
        <f>IF(C50="","",VLOOKUP(C50,Wine_List[],2,FALSE))</f>
        <v/>
      </c>
      <c r="E50" s="8" t="str">
        <f t="shared" si="1"/>
        <v/>
      </c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2:15" x14ac:dyDescent="0.2">
      <c r="B51" s="7"/>
      <c r="C51" s="7"/>
      <c r="D51" s="8" t="str">
        <f>IF(C51="","",VLOOKUP(C51,Wine_List[],2,FALSE))</f>
        <v/>
      </c>
      <c r="E51" s="8" t="str">
        <f t="shared" si="1"/>
        <v/>
      </c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2:15" x14ac:dyDescent="0.2">
      <c r="B52" s="7"/>
      <c r="C52" s="7"/>
      <c r="D52" s="8" t="str">
        <f>IF(C52="","",VLOOKUP(C52,Wine_List[],2,FALSE))</f>
        <v/>
      </c>
      <c r="E52" s="8" t="str">
        <f t="shared" si="1"/>
        <v/>
      </c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2:15" x14ac:dyDescent="0.2">
      <c r="B53" s="7"/>
      <c r="C53" s="7"/>
      <c r="D53" s="8" t="str">
        <f>IF(C53="","",VLOOKUP(C53,Wine_List[],2,FALSE))</f>
        <v/>
      </c>
      <c r="E53" s="8" t="str">
        <f t="shared" si="1"/>
        <v/>
      </c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2:15" x14ac:dyDescent="0.2">
      <c r="B54" s="7"/>
      <c r="C54" s="7"/>
      <c r="D54" s="8" t="str">
        <f>IF(C54="","",VLOOKUP(C54,Wine_List[],2,FALSE))</f>
        <v/>
      </c>
      <c r="E54" s="8" t="str">
        <f t="shared" si="1"/>
        <v/>
      </c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2:15" x14ac:dyDescent="0.2">
      <c r="B55" s="7"/>
      <c r="C55" s="7"/>
      <c r="D55" s="8" t="str">
        <f>IF(C55="","",VLOOKUP(C55,Wine_List[],2,FALSE))</f>
        <v/>
      </c>
      <c r="E55" s="8" t="str">
        <f t="shared" si="1"/>
        <v/>
      </c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2:15" x14ac:dyDescent="0.2">
      <c r="B56" s="7"/>
      <c r="C56" s="7"/>
      <c r="D56" s="8" t="str">
        <f>IF(C56="","",VLOOKUP(C56,Wine_List[],2,FALSE))</f>
        <v/>
      </c>
      <c r="E56" s="8" t="str">
        <f t="shared" si="1"/>
        <v/>
      </c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2:15" x14ac:dyDescent="0.2">
      <c r="B57" s="7"/>
      <c r="C57" s="7"/>
      <c r="D57" s="8" t="str">
        <f>IF(C57="","",VLOOKUP(C57,Wine_List[],2,FALSE))</f>
        <v/>
      </c>
      <c r="E57" s="8" t="str">
        <f t="shared" si="1"/>
        <v/>
      </c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2:15" x14ac:dyDescent="0.2">
      <c r="B58" s="7"/>
      <c r="C58" s="7"/>
      <c r="D58" s="8" t="str">
        <f>IF(C58="","",VLOOKUP(C58,Wine_List[],2,FALSE))</f>
        <v/>
      </c>
      <c r="E58" s="8" t="str">
        <f t="shared" si="1"/>
        <v/>
      </c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2:15" x14ac:dyDescent="0.2">
      <c r="B59" s="7"/>
      <c r="C59" s="7"/>
      <c r="D59" s="8" t="str">
        <f>IF(C59="","",VLOOKUP(C59,Wine_List[],2,FALSE))</f>
        <v/>
      </c>
      <c r="E59" s="8" t="str">
        <f t="shared" si="1"/>
        <v/>
      </c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2:15" x14ac:dyDescent="0.2">
      <c r="B60" s="7"/>
      <c r="C60" s="7"/>
      <c r="D60" s="8" t="str">
        <f>IF(C60="","",VLOOKUP(C60,Wine_List[],2,FALSE))</f>
        <v/>
      </c>
      <c r="E60" s="8" t="str">
        <f t="shared" si="1"/>
        <v/>
      </c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2:15" x14ac:dyDescent="0.2">
      <c r="B61" s="7"/>
      <c r="C61" s="7"/>
      <c r="D61" s="8" t="str">
        <f>IF(C61="","",VLOOKUP(C61,Wine_List[],2,FALSE))</f>
        <v/>
      </c>
      <c r="E61" s="8" t="str">
        <f t="shared" si="1"/>
        <v/>
      </c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2:15" x14ac:dyDescent="0.2">
      <c r="B62" s="7"/>
      <c r="C62" s="7"/>
      <c r="D62" s="8" t="str">
        <f>IF(C62="","",VLOOKUP(C62,Wine_List[],2,FALSE))</f>
        <v/>
      </c>
      <c r="E62" s="8" t="str">
        <f t="shared" si="1"/>
        <v/>
      </c>
      <c r="F62" s="7"/>
      <c r="G62" s="7"/>
      <c r="H62" s="7"/>
      <c r="I62" s="7"/>
      <c r="J62" s="7"/>
      <c r="K62" s="7"/>
      <c r="L62" s="7"/>
      <c r="M62" s="7"/>
      <c r="N62" s="10"/>
      <c r="O62" s="10"/>
    </row>
    <row r="63" spans="2:15" x14ac:dyDescent="0.2">
      <c r="B63" s="7"/>
      <c r="C63" s="7"/>
      <c r="D63" s="8" t="str">
        <f>IF(C63="","",VLOOKUP(C63,Wine_List[],2,FALSE))</f>
        <v/>
      </c>
      <c r="E63" s="8" t="str">
        <f t="shared" si="1"/>
        <v/>
      </c>
      <c r="F63" s="7"/>
      <c r="G63" s="7"/>
      <c r="H63" s="7"/>
      <c r="I63" s="7"/>
      <c r="J63" s="7"/>
      <c r="K63" s="7"/>
      <c r="L63" s="7"/>
      <c r="M63" s="7"/>
      <c r="N63" s="10"/>
      <c r="O63" s="10"/>
    </row>
    <row r="64" spans="2:15" x14ac:dyDescent="0.2">
      <c r="B64" s="7"/>
      <c r="C64" s="7"/>
      <c r="D64" s="8" t="str">
        <f>IF(C64="","",VLOOKUP(C64,Wine_List[],2,FALSE))</f>
        <v/>
      </c>
      <c r="E64" s="8" t="str">
        <f t="shared" si="1"/>
        <v/>
      </c>
      <c r="F64" s="7"/>
      <c r="G64" s="7"/>
      <c r="H64" s="7"/>
      <c r="I64" s="7"/>
      <c r="J64" s="7"/>
      <c r="K64" s="7"/>
      <c r="L64" s="7"/>
      <c r="M64" s="7"/>
      <c r="N64" s="10"/>
      <c r="O64" s="10"/>
    </row>
    <row r="65" spans="2:15" x14ac:dyDescent="0.2">
      <c r="B65" s="7"/>
      <c r="C65" s="7"/>
      <c r="D65" s="8" t="str">
        <f>IF(C65="","",VLOOKUP(C65,Wine_List[],2,FALSE))</f>
        <v/>
      </c>
      <c r="E65" s="8" t="str">
        <f t="shared" si="1"/>
        <v/>
      </c>
      <c r="F65" s="7"/>
      <c r="G65" s="7"/>
      <c r="H65" s="7"/>
      <c r="I65" s="7"/>
      <c r="J65" s="7"/>
      <c r="K65" s="7"/>
      <c r="L65" s="7"/>
      <c r="M65" s="7"/>
      <c r="N65" s="10"/>
      <c r="O65" s="10"/>
    </row>
    <row r="66" spans="2:15" x14ac:dyDescent="0.2">
      <c r="B66" s="7"/>
      <c r="C66" s="7"/>
      <c r="D66" s="8" t="str">
        <f>IF(C66="","",VLOOKUP(C66,Wine_List[],2,FALSE))</f>
        <v/>
      </c>
      <c r="E66" s="8" t="str">
        <f t="shared" si="1"/>
        <v/>
      </c>
      <c r="F66" s="7"/>
      <c r="G66" s="7"/>
      <c r="H66" s="7"/>
      <c r="I66" s="7"/>
      <c r="J66" s="7"/>
      <c r="K66" s="7"/>
      <c r="L66" s="7"/>
      <c r="M66" s="7"/>
      <c r="N66" s="10"/>
      <c r="O66" s="10"/>
    </row>
    <row r="67" spans="2:15" x14ac:dyDescent="0.2">
      <c r="B67" s="7"/>
      <c r="C67" s="7"/>
      <c r="D67" s="8" t="str">
        <f>IF(C67="","",VLOOKUP(C67,Wine_List[],2,FALSE))</f>
        <v/>
      </c>
      <c r="E67" s="8" t="str">
        <f t="shared" si="1"/>
        <v/>
      </c>
      <c r="F67" s="7"/>
      <c r="G67" s="7"/>
      <c r="H67" s="7"/>
      <c r="I67" s="7"/>
      <c r="J67" s="7"/>
      <c r="K67" s="7"/>
      <c r="L67" s="7"/>
      <c r="M67" s="7"/>
      <c r="N67" s="10"/>
      <c r="O67" s="10"/>
    </row>
    <row r="68" spans="2:15" x14ac:dyDescent="0.2">
      <c r="B68" s="7"/>
      <c r="C68" s="7"/>
      <c r="D68" s="8" t="str">
        <f>IF(C68="","",VLOOKUP(C68,Wine_List[],2,FALSE))</f>
        <v/>
      </c>
      <c r="E68" s="8" t="str">
        <f t="shared" si="1"/>
        <v/>
      </c>
      <c r="F68" s="7"/>
      <c r="G68" s="7"/>
      <c r="H68" s="7"/>
      <c r="I68" s="7"/>
      <c r="J68" s="7"/>
      <c r="K68" s="7"/>
      <c r="L68" s="7"/>
      <c r="M68" s="7"/>
      <c r="N68" s="10"/>
      <c r="O68" s="10"/>
    </row>
    <row r="69" spans="2:15" x14ac:dyDescent="0.2">
      <c r="B69" s="7"/>
      <c r="C69" s="7"/>
      <c r="D69" s="8" t="str">
        <f>IF(C69="","",VLOOKUP(C69,Wine_List[],2,FALSE))</f>
        <v/>
      </c>
      <c r="E69" s="8" t="str">
        <f t="shared" si="1"/>
        <v/>
      </c>
      <c r="F69" s="7"/>
      <c r="G69" s="7"/>
      <c r="H69" s="7"/>
      <c r="I69" s="7"/>
      <c r="J69" s="7"/>
      <c r="K69" s="7"/>
      <c r="L69" s="7"/>
      <c r="M69" s="7"/>
      <c r="N69" s="10"/>
      <c r="O69" s="10"/>
    </row>
    <row r="70" spans="2:15" x14ac:dyDescent="0.2">
      <c r="B70" s="7"/>
      <c r="C70" s="7"/>
      <c r="D70" s="8" t="str">
        <f>IF(C70="","",VLOOKUP(C70,Wine_List[],2,FALSE))</f>
        <v/>
      </c>
      <c r="E70" s="8" t="str">
        <f t="shared" si="1"/>
        <v/>
      </c>
      <c r="F70" s="7"/>
      <c r="G70" s="7"/>
      <c r="H70" s="7"/>
      <c r="I70" s="7"/>
      <c r="J70" s="7"/>
      <c r="K70" s="7"/>
      <c r="L70" s="7"/>
      <c r="M70" s="7"/>
      <c r="N70" s="10"/>
      <c r="O70" s="10"/>
    </row>
    <row r="71" spans="2:15" x14ac:dyDescent="0.2">
      <c r="B71" s="7"/>
      <c r="C71" s="7"/>
      <c r="D71" s="8" t="str">
        <f>IF(C71="","",VLOOKUP(C71,Wine_List[],2,FALSE))</f>
        <v/>
      </c>
      <c r="E71" s="8" t="str">
        <f t="shared" si="1"/>
        <v/>
      </c>
      <c r="F71" s="7"/>
      <c r="G71" s="7"/>
      <c r="H71" s="7"/>
      <c r="I71" s="7"/>
      <c r="J71" s="7"/>
      <c r="K71" s="7"/>
      <c r="L71" s="7"/>
      <c r="M71" s="7"/>
      <c r="N71" s="10"/>
      <c r="O71" s="10"/>
    </row>
    <row r="72" spans="2:15" x14ac:dyDescent="0.2">
      <c r="B72" s="7"/>
      <c r="C72" s="7"/>
      <c r="D72" s="8" t="str">
        <f>IF(C72="","",VLOOKUP(C72,Wine_List[],2,FALSE))</f>
        <v/>
      </c>
      <c r="E72" s="8" t="str">
        <f t="shared" si="1"/>
        <v/>
      </c>
      <c r="F72" s="7"/>
      <c r="G72" s="7"/>
      <c r="H72" s="7"/>
      <c r="I72" s="7"/>
      <c r="J72" s="7"/>
      <c r="K72" s="7"/>
      <c r="L72" s="7"/>
      <c r="M72" s="7"/>
      <c r="N72" s="10"/>
      <c r="O72" s="10"/>
    </row>
    <row r="73" spans="2:15" x14ac:dyDescent="0.2">
      <c r="B73" s="7"/>
      <c r="C73" s="7"/>
      <c r="D73" s="8" t="str">
        <f>IF(C73="","",VLOOKUP(C73,Wine_List[],2,FALSE))</f>
        <v/>
      </c>
      <c r="E73" s="8" t="str">
        <f t="shared" si="1"/>
        <v/>
      </c>
      <c r="F73" s="7"/>
      <c r="G73" s="7"/>
      <c r="H73" s="7"/>
      <c r="I73" s="7"/>
      <c r="J73" s="7"/>
      <c r="K73" s="7"/>
      <c r="L73" s="7"/>
      <c r="M73" s="7"/>
      <c r="N73" s="10"/>
      <c r="O73" s="10"/>
    </row>
    <row r="74" spans="2:15" x14ac:dyDescent="0.2">
      <c r="B74" s="7"/>
      <c r="C74" s="7"/>
      <c r="D74" s="8" t="str">
        <f>IF(C74="","",VLOOKUP(C74,Wine_List[],2,FALSE))</f>
        <v/>
      </c>
      <c r="E74" s="8" t="str">
        <f t="shared" si="1"/>
        <v/>
      </c>
      <c r="F74" s="7"/>
      <c r="G74" s="7"/>
      <c r="H74" s="7"/>
      <c r="I74" s="7"/>
      <c r="J74" s="7"/>
      <c r="K74" s="7"/>
      <c r="L74" s="7"/>
      <c r="M74" s="7"/>
      <c r="N74" s="10"/>
      <c r="O74" s="10"/>
    </row>
    <row r="75" spans="2:15" x14ac:dyDescent="0.2">
      <c r="B75" s="7"/>
      <c r="C75" s="7"/>
      <c r="D75" s="8" t="str">
        <f>IF(C75="","",VLOOKUP(C75,Wine_List[],2,FALSE))</f>
        <v/>
      </c>
      <c r="E75" s="8" t="str">
        <f t="shared" si="1"/>
        <v/>
      </c>
      <c r="F75" s="7"/>
      <c r="G75" s="7"/>
      <c r="H75" s="7"/>
      <c r="I75" s="7"/>
      <c r="J75" s="7"/>
      <c r="K75" s="7"/>
      <c r="L75" s="7"/>
      <c r="M75" s="7"/>
      <c r="N75" s="10"/>
      <c r="O75" s="10"/>
    </row>
    <row r="77" spans="2:15" x14ac:dyDescent="0.2">
      <c r="B77" s="11" t="s">
        <v>66</v>
      </c>
      <c r="C77" s="11"/>
      <c r="D77" s="11" t="s">
        <v>82</v>
      </c>
      <c r="E77" s="12">
        <f>SUM(E22:E75)</f>
        <v>0</v>
      </c>
      <c r="F77" s="11"/>
    </row>
  </sheetData>
  <mergeCells count="17">
    <mergeCell ref="J2:K2"/>
    <mergeCell ref="J3:K3"/>
    <mergeCell ref="J4:K4"/>
    <mergeCell ref="G2:H2"/>
    <mergeCell ref="G3:H3"/>
    <mergeCell ref="G4:H4"/>
    <mergeCell ref="B9:K9"/>
    <mergeCell ref="B10:K10"/>
    <mergeCell ref="G5:H5"/>
    <mergeCell ref="B17:K17"/>
    <mergeCell ref="B18:K18"/>
    <mergeCell ref="B11:K11"/>
    <mergeCell ref="B12:K12"/>
    <mergeCell ref="B13:K13"/>
    <mergeCell ref="B14:K14"/>
    <mergeCell ref="B15:K15"/>
    <mergeCell ref="B16:K16"/>
  </mergeCells>
  <dataValidations xWindow="187" yWindow="392" count="3">
    <dataValidation type="list" allowBlank="1" showInputMessage="1" showErrorMessage="1" promptTitle="Wine Option" prompt="Select Your Wine" sqref="C22:C75" xr:uid="{E5D8A7CB-580F-433F-A3B4-2504F988411E}">
      <formula1>INDIRECT("Wine_List[Wine]")</formula1>
    </dataValidation>
    <dataValidation type="list" allowBlank="1" showInputMessage="1" showErrorMessage="1" sqref="K22:K75" xr:uid="{B989A92F-5D18-4195-85F9-AAEFE8F49BED}">
      <formula1>INDIRECT("States[code]")</formula1>
    </dataValidation>
    <dataValidation type="textLength" errorStyle="warning" allowBlank="1" showInputMessage="1" showErrorMessage="1" errorTitle="Too Many Characters" error="Address is restricted to no more than 35 characters" sqref="H22:I75" xr:uid="{C651A1D1-E39C-4925-9F0A-C670FB60CD8E}">
      <formula1>0</formula1>
      <formula2>35</formula2>
    </dataValidation>
  </dataValidations>
  <hyperlinks>
    <hyperlink ref="B10:K10" r:id="rId1" display="◊ Browse our set collections at blackstarfarms.com/corporate_gifting  to chose a gift for each of your recipients.  There is a dropdown selection in the order form for each offering." xr:uid="{6A27142E-11E4-46F7-9605-70EBD5472E44}"/>
    <hyperlink ref="B15:K15" r:id="rId2" display="◊ Email your completed order form to corporategifts@blackstarfarms.com or call 231.944.1270 for assistance." xr:uid="{DE578A7D-4D1E-4B2C-98F8-BD494BA92151}"/>
  </hyperlinks>
  <pageMargins left="0.45" right="0.45" top="0.75" bottom="0.75" header="0.3" footer="0.3"/>
  <pageSetup paperSize="5" scale="50" orientation="landscape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8A5A0-6307-4CD2-B635-61C499737C27}">
  <dimension ref="B3:G23"/>
  <sheetViews>
    <sheetView workbookViewId="0">
      <selection activeCell="B1" sqref="B1"/>
    </sheetView>
  </sheetViews>
  <sheetFormatPr baseColWidth="10" defaultColWidth="8.83203125" defaultRowHeight="15" x14ac:dyDescent="0.2"/>
  <cols>
    <col min="2" max="2" width="28.6640625" bestFit="1" customWidth="1"/>
    <col min="6" max="6" width="14" bestFit="1" customWidth="1"/>
  </cols>
  <sheetData>
    <row r="3" spans="2:7" x14ac:dyDescent="0.2">
      <c r="B3" t="s">
        <v>9</v>
      </c>
      <c r="C3" t="s">
        <v>10</v>
      </c>
      <c r="F3" t="s">
        <v>14</v>
      </c>
      <c r="G3" t="s">
        <v>15</v>
      </c>
    </row>
    <row r="4" spans="2:7" x14ac:dyDescent="0.2">
      <c r="B4" t="s">
        <v>73</v>
      </c>
      <c r="C4">
        <v>90</v>
      </c>
      <c r="F4" t="s">
        <v>16</v>
      </c>
      <c r="G4" t="s">
        <v>17</v>
      </c>
    </row>
    <row r="5" spans="2:7" x14ac:dyDescent="0.2">
      <c r="B5" t="s">
        <v>79</v>
      </c>
      <c r="C5">
        <v>100</v>
      </c>
      <c r="F5" t="s">
        <v>18</v>
      </c>
      <c r="G5" t="s">
        <v>19</v>
      </c>
    </row>
    <row r="6" spans="2:7" x14ac:dyDescent="0.2">
      <c r="B6" t="s">
        <v>80</v>
      </c>
      <c r="C6">
        <v>85</v>
      </c>
      <c r="F6" t="s">
        <v>20</v>
      </c>
      <c r="G6" t="s">
        <v>21</v>
      </c>
    </row>
    <row r="7" spans="2:7" x14ac:dyDescent="0.2">
      <c r="B7" t="s">
        <v>74</v>
      </c>
      <c r="C7">
        <v>80</v>
      </c>
      <c r="F7" t="s">
        <v>22</v>
      </c>
      <c r="G7" t="s">
        <v>23</v>
      </c>
    </row>
    <row r="8" spans="2:7" x14ac:dyDescent="0.2">
      <c r="B8" t="s">
        <v>75</v>
      </c>
      <c r="C8">
        <v>85</v>
      </c>
      <c r="F8" t="s">
        <v>24</v>
      </c>
      <c r="G8" t="s">
        <v>25</v>
      </c>
    </row>
    <row r="9" spans="2:7" x14ac:dyDescent="0.2">
      <c r="B9" t="s">
        <v>76</v>
      </c>
      <c r="C9">
        <v>70</v>
      </c>
      <c r="F9" t="s">
        <v>26</v>
      </c>
      <c r="G9" t="s">
        <v>27</v>
      </c>
    </row>
    <row r="10" spans="2:7" x14ac:dyDescent="0.2">
      <c r="B10" t="s">
        <v>77</v>
      </c>
      <c r="C10">
        <v>70</v>
      </c>
      <c r="F10" t="s">
        <v>28</v>
      </c>
      <c r="G10" t="s">
        <v>29</v>
      </c>
    </row>
    <row r="11" spans="2:7" x14ac:dyDescent="0.2">
      <c r="F11" t="s">
        <v>30</v>
      </c>
      <c r="G11" t="s">
        <v>42</v>
      </c>
    </row>
    <row r="12" spans="2:7" x14ac:dyDescent="0.2">
      <c r="F12" t="s">
        <v>31</v>
      </c>
      <c r="G12" t="s">
        <v>43</v>
      </c>
    </row>
    <row r="13" spans="2:7" x14ac:dyDescent="0.2">
      <c r="F13" t="s">
        <v>35</v>
      </c>
      <c r="G13" t="s">
        <v>48</v>
      </c>
    </row>
    <row r="14" spans="2:7" x14ac:dyDescent="0.2">
      <c r="F14" t="s">
        <v>36</v>
      </c>
      <c r="G14" t="s">
        <v>49</v>
      </c>
    </row>
    <row r="15" spans="2:7" x14ac:dyDescent="0.2">
      <c r="F15" t="s">
        <v>32</v>
      </c>
      <c r="G15" t="s">
        <v>50</v>
      </c>
    </row>
    <row r="16" spans="2:7" x14ac:dyDescent="0.2">
      <c r="F16" t="s">
        <v>37</v>
      </c>
      <c r="G16" t="s">
        <v>51</v>
      </c>
    </row>
    <row r="17" spans="6:7" x14ac:dyDescent="0.2">
      <c r="F17" t="s">
        <v>38</v>
      </c>
      <c r="G17" t="s">
        <v>44</v>
      </c>
    </row>
    <row r="18" spans="6:7" x14ac:dyDescent="0.2">
      <c r="F18" t="s">
        <v>39</v>
      </c>
      <c r="G18" t="s">
        <v>45</v>
      </c>
    </row>
    <row r="19" spans="6:7" x14ac:dyDescent="0.2">
      <c r="F19" t="s">
        <v>33</v>
      </c>
      <c r="G19" t="s">
        <v>52</v>
      </c>
    </row>
    <row r="20" spans="6:7" x14ac:dyDescent="0.2">
      <c r="F20" t="s">
        <v>40</v>
      </c>
      <c r="G20" t="s">
        <v>53</v>
      </c>
    </row>
    <row r="21" spans="6:7" x14ac:dyDescent="0.2">
      <c r="F21" t="s">
        <v>34</v>
      </c>
      <c r="G21" t="s">
        <v>46</v>
      </c>
    </row>
    <row r="22" spans="6:7" x14ac:dyDescent="0.2">
      <c r="F22" t="s">
        <v>41</v>
      </c>
      <c r="G22" t="s">
        <v>47</v>
      </c>
    </row>
    <row r="23" spans="6:7" x14ac:dyDescent="0.2">
      <c r="F23" t="s">
        <v>54</v>
      </c>
      <c r="G23" t="s">
        <v>55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C 2 B U V R t s + y W k A A A A 9 g A A A B I A H A B D b 2 5 m a W c v U G F j a 2 F n Z S 5 4 b W w g o h g A K K A U A A A A A A A A A A A A A A A A A A A A A A A A A A A A h Y + x D o I w G I R f h X S n L W V R 8 l M G V 0 l M i M a 1 g Y q N 8 G N o s b y b g 4 / k K 4 h R 1 M 3 x 7 r 5 L 7 u 7 X G 2 R j 2 w Q X 3 V v T Y U o i y k m g s e w q g 3 V K B n c I F y S T s F H l S d U 6 m G C 0 y W h N S o 7 O n R P G v P f U x 7 T r a y Y 4 j 9 g + X x f l U b c q N G i d w l K T T 6 v 6 3 y I S d q 8 x U t C I L 2 n M B e X A Z h N y g 1 9 A T H u f 6 Y 8 J q 6 F x Q 6 + l x n B b A J s l s P c H + Q B Q S w M E F A A C A A g A C 2 B U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t g V F U o i k e 4 D g A A A B E A A A A T A B w A R m 9 y b X V s Y X M v U 2 V j d G l v b j E u b S C i G A A o o B Q A A A A A A A A A A A A A A A A A A A A A A A A A A A A r T k 0 u y c z P U w i G 0 I b W A F B L A Q I t A B Q A A g A I A A t g V F U b b P s l p A A A A P Y A A A A S A A A A A A A A A A A A A A A A A A A A A A B D b 2 5 m a W c v U G F j a 2 F n Z S 5 4 b W x Q S w E C L Q A U A A I A C A A L Y F R V D 8 r p q 6 Q A A A D p A A A A E w A A A A A A A A A A A A A A A A D w A A A A W 0 N v b n R l b n R f V H l w Z X N d L n h t b F B L A Q I t A B Q A A g A I A A t g V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6 L b 7 l U 0 q 9 R I 9 u f n H V e b B 6 A A A A A A I A A A A A A A N m A A D A A A A A E A A A A H / g g k O y 9 p G G Q n G n T a D L H V E A A A A A B I A A A K A A A A A Q A A A A e f c R g Z o 9 s z e F D Q 0 F z Q + A k V A A A A B f Z 3 P r 5 T 2 F 7 Y S J n X 3 g J j 4 J K P T 2 a a 6 J + w n Z f l j w e M K h Q c P O / 6 V g c 0 T + c q K P q O J K N L F 7 r I Q l e w 0 v M u 9 M A 7 q 0 j R u 3 2 V d q I V 2 x s L E r Z / Z q B f A B 6 R Q A A A C E Y 9 w U H F + d E s J u D R F M I M m O z n 7 U y w = = < / D a t a M a s h u p > 
</file>

<file path=customXml/itemProps1.xml><?xml version="1.0" encoding="utf-8"?>
<ds:datastoreItem xmlns:ds="http://schemas.openxmlformats.org/officeDocument/2006/customXml" ds:itemID="{5C4F8D65-FADC-411D-9E81-D209E3575A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Lopez</dc:creator>
  <cp:lastModifiedBy>Sarah Kosteva</cp:lastModifiedBy>
  <cp:lastPrinted>2022-10-21T19:38:03Z</cp:lastPrinted>
  <dcterms:created xsi:type="dcterms:W3CDTF">2022-10-18T17:55:57Z</dcterms:created>
  <dcterms:modified xsi:type="dcterms:W3CDTF">2025-12-11T20:12:33Z</dcterms:modified>
</cp:coreProperties>
</file>